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909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<sst xmlns="http://schemas.openxmlformats.org/spreadsheetml/2006/main" count="129" uniqueCount="81">
  <si>
    <t>Итого, кв.м.</t>
  </si>
  <si>
    <t>Площадь - жилые помещения, кв.м.</t>
  </si>
  <si>
    <t>Площадь - нежилые помещения, кв.м.</t>
  </si>
  <si>
    <t>в том числе офис 1Б (Флагман), кв.м.</t>
  </si>
  <si>
    <t>ед.изм.</t>
  </si>
  <si>
    <t>м.кв.</t>
  </si>
  <si>
    <t>мес</t>
  </si>
  <si>
    <t>Всего доходов</t>
  </si>
  <si>
    <t>м.куб.</t>
  </si>
  <si>
    <t>*</t>
  </si>
  <si>
    <t>Гкал</t>
  </si>
  <si>
    <t>кВт*час</t>
  </si>
  <si>
    <t>Юридическое обслуживание ТСЖ</t>
  </si>
  <si>
    <t>Тех.обслуживание сантехнических систем</t>
  </si>
  <si>
    <t>Тех.обслуживание электротехнических систем</t>
  </si>
  <si>
    <t>ежемесячно</t>
  </si>
  <si>
    <t>Заработная плата, начисления на ФОТ персонала ТСЖ</t>
  </si>
  <si>
    <t>Техобслуживание домофона</t>
  </si>
  <si>
    <t>Техобслуживание системы видеонаблюдения</t>
  </si>
  <si>
    <t>Услуги паспортного стола</t>
  </si>
  <si>
    <t>Техническое освидетельствование лифтов</t>
  </si>
  <si>
    <t>Стахование лифтов</t>
  </si>
  <si>
    <t>Содержание и ремонт общего имущества МКД</t>
  </si>
  <si>
    <t>Тех.обслуживание системы противопожарной сигнализации, пожаротушения и дымоудаления</t>
  </si>
  <si>
    <t>Тех.обслуживание лифтов и лифтовая диспетчерская сигнализация и связь</t>
  </si>
  <si>
    <t>Услуги специалистов КИПиА, ПТО, ПЭО</t>
  </si>
  <si>
    <t>Услуги круглосуточной аварийной службы</t>
  </si>
  <si>
    <t>Дератизация и дезинсекция МОП</t>
  </si>
  <si>
    <t>Содержание и ремонт общего имущества МКД для ИП Бобыкин (Флагман)</t>
  </si>
  <si>
    <t>Наименование статьи</t>
  </si>
  <si>
    <t xml:space="preserve"> в год</t>
  </si>
  <si>
    <t>ДОХОДЫ</t>
  </si>
  <si>
    <t>1.1.</t>
  </si>
  <si>
    <t>1.2.</t>
  </si>
  <si>
    <t>№ п/п</t>
  </si>
  <si>
    <t>тариф</t>
  </si>
  <si>
    <t>РАСХОДЫ</t>
  </si>
  <si>
    <t>КОММУНАЛЬНЫЕ УСЛУГИ</t>
  </si>
  <si>
    <t>*Тарифы утверждаются постановлениями Главы Екатеринбурга и Региональной Энергетической  Комиссией Свердловской обл.</t>
  </si>
  <si>
    <t>Уборка придомовой территории и содержание контейнерной площадки</t>
  </si>
  <si>
    <t>Уборка МОП (подъезды, подвалы, технический этаж и кровля)</t>
  </si>
  <si>
    <t xml:space="preserve">                                      Утверждена Решением общего собрания </t>
  </si>
  <si>
    <t xml:space="preserve">                                 Протокол  от "_____"_______________________ г.</t>
  </si>
  <si>
    <t>Резервный фонд</t>
  </si>
  <si>
    <t>Всего расходов</t>
  </si>
  <si>
    <t>Вывоз снега</t>
  </si>
  <si>
    <t>по факту</t>
  </si>
  <si>
    <t>Вывоз ТБО  (кроме ИП Бобыкин "Флагман")</t>
  </si>
  <si>
    <t>1.3.</t>
  </si>
  <si>
    <t>1.4.</t>
  </si>
  <si>
    <t>1.5.</t>
  </si>
  <si>
    <t>I</t>
  </si>
  <si>
    <t>II</t>
  </si>
  <si>
    <t>2.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</si>
  <si>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</si>
  <si>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</si>
  <si>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</si>
  <si>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</si>
  <si>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</si>
  <si>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</si>
  <si>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</si>
  <si>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</si>
  <si>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</si>
  <si>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3.</t>
  </si>
  <si>
    <t>4.</t>
  </si>
  <si>
    <t>5.</t>
  </si>
  <si>
    <t>5.1.</t>
  </si>
  <si>
    <t>5.2.</t>
  </si>
  <si>
    <t>6.</t>
  </si>
  <si>
    <t>III</t>
  </si>
  <si>
    <t xml:space="preserve">Водоотведение по ИПУ (ХВС+ГВС ) </t>
  </si>
  <si>
    <t xml:space="preserve">Отопление </t>
  </si>
  <si>
    <t xml:space="preserve"> </t>
  </si>
  <si>
    <t>Взнос  резервного фонда</t>
  </si>
  <si>
    <t xml:space="preserve">Сдача общего имущества в аренду </t>
  </si>
  <si>
    <t>1.</t>
  </si>
  <si>
    <t>Холодное водоснабжение по ИПУ                                                       + холодное водоснабжение ОДН</t>
  </si>
  <si>
    <t>ГВС (летом - подача воды, зимой ХВС на ГВС ) по ИПУ                                           + ГВС ОДН</t>
  </si>
  <si>
    <t>Нагрев воды по ИПУ+ норматив Гкал.*1 м.куб.                                   + нагрев воды ОДН</t>
  </si>
  <si>
    <t>Электроэнергия по ИПУ                                                                      + электроэнергия ОДН</t>
  </si>
  <si>
    <t>СМЕТА ДОХОДОВ И РАСХОДОВ ТСЖ "ФУРМАНОВСКОЕ" на 2014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</si>
</sst>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b/>
      <sz val="7"/>
      <color indexed="63"/>
      <name val="Calibri"/>
      <family val="2"/>
    </font>
    <font>
      <b/>
      <sz val="7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8"/>
      <color indexed="56"/>
      <name val="Cambria"/>
      <family val="2"/>
    </font>
    <font>
      <sz val="7"/>
      <color indexed="60"/>
      <name val="Calibri"/>
      <family val="2"/>
    </font>
    <font>
      <sz val="7"/>
      <color indexed="20"/>
      <name val="Calibri"/>
      <family val="2"/>
    </font>
    <font>
      <i/>
      <sz val="7"/>
      <color indexed="23"/>
      <name val="Calibri"/>
      <family val="2"/>
    </font>
    <font>
      <sz val="7"/>
      <color indexed="52"/>
      <name val="Calibri"/>
      <family val="2"/>
    </font>
    <font>
      <sz val="7"/>
      <color indexed="10"/>
      <name val="Calibri"/>
      <family val="2"/>
    </font>
    <font>
      <sz val="7"/>
      <color indexed="17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b/>
      <sz val="7"/>
      <color rgb="FF3F3F3F"/>
      <name val="Calibri"/>
      <family val="2"/>
    </font>
    <font>
      <b/>
      <sz val="7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"/>
      <color theme="1"/>
      <name val="Calibri"/>
      <family val="2"/>
    </font>
    <font>
      <b/>
      <sz val="7"/>
      <color theme="0"/>
      <name val="Calibri"/>
      <family val="2"/>
    </font>
    <font>
      <b/>
      <sz val="18"/>
      <color theme="3"/>
      <name val="Cambria"/>
      <family val="2"/>
    </font>
    <font>
      <sz val="7"/>
      <color rgb="FF9C6500"/>
      <name val="Calibri"/>
      <family val="2"/>
    </font>
    <font>
      <sz val="7"/>
      <color rgb="FF9C0006"/>
      <name val="Calibri"/>
      <family val="2"/>
    </font>
    <font>
      <i/>
      <sz val="7"/>
      <color rgb="FF7F7F7F"/>
      <name val="Calibri"/>
      <family val="2"/>
    </font>
    <font>
      <sz val="7"/>
      <color rgb="FFFA7D00"/>
      <name val="Calibri"/>
      <family val="2"/>
    </font>
    <font>
      <sz val="7"/>
      <color rgb="FFFF0000"/>
      <name val="Calibri"/>
      <family val="2"/>
    </font>
    <font>
      <sz val="7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/>
    </xf>
    <xf numFmtId="16" fontId="4" fillId="0" borderId="11" xfId="0" applyNumberFormat="1" applyFont="1" applyBorder="1" applyAlignment="1">
      <alignment horizontal="center" wrapText="1"/>
    </xf>
    <xf numFmtId="165" fontId="4" fillId="34" borderId="11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65" fontId="5" fillId="0" borderId="11" xfId="0" applyNumberFormat="1" applyFont="1" applyBorder="1" applyAlignment="1">
      <alignment/>
    </xf>
    <xf numFmtId="165" fontId="5" fillId="16" borderId="11" xfId="0" applyNumberFormat="1" applyFont="1" applyFill="1" applyBorder="1" applyAlignment="1">
      <alignment/>
    </xf>
    <xf numFmtId="165" fontId="5" fillId="33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/>
    </xf>
    <xf numFmtId="165" fontId="5" fillId="34" borderId="11" xfId="0" applyNumberFormat="1" applyFont="1" applyFill="1" applyBorder="1" applyAlignment="1">
      <alignment horizontal="center"/>
    </xf>
    <xf numFmtId="165" fontId="5" fillId="34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165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6" fontId="2" fillId="34" borderId="0" xfId="0" applyNumberFormat="1" applyFont="1" applyFill="1" applyBorder="1" applyAlignment="1">
      <alignment horizontal="center" wrapText="1"/>
    </xf>
    <xf numFmtId="0" fontId="3" fillId="34" borderId="0" xfId="0" applyFont="1" applyFill="1" applyBorder="1" applyAlignment="1">
      <alignment wrapText="1"/>
    </xf>
    <xf numFmtId="165" fontId="3" fillId="34" borderId="0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="91" zoomScaleNormal="91" workbookViewId="0" topLeftCell="A19">
      <selection activeCell="J18" sqref="J18"/>
    </sheetView>
  </sheetViews>
  <sheetFormatPr defaultColWidth="9.00390625" defaultRowHeight="12.75"/>
  <cols>
    <col min="1" max="1" width="6.375" style="1" customWidth="1"/>
    <col min="2" max="2" width="63.125" style="2" customWidth="1"/>
    <col min="3" max="3" width="9.75390625" style="5" customWidth="1"/>
    <col min="4" max="4" width="8.75390625" style="3" customWidth="1"/>
    <col min="5" max="5" width="16.875" style="3" customWidth="1"/>
    <col min="6" max="6" width="18.375" style="3" customWidth="1"/>
    <col min="7" max="7" width="9.125" style="4" customWidth="1"/>
    <col min="8" max="8" width="11.875" style="4" customWidth="1"/>
    <col min="9" max="9" width="12.25390625" style="4" customWidth="1"/>
    <col min="10" max="10" width="15.875" style="4" customWidth="1"/>
    <col min="11" max="16384" width="9.125" style="4" customWidth="1"/>
  </cols>
  <sheetData>
    <row r="1" ht="15.75">
      <c r="C1" s="6" t="s">
        <v>41</v>
      </c>
    </row>
    <row r="2" ht="23.25" customHeight="1">
      <c r="C2" s="6" t="s">
        <v>42</v>
      </c>
    </row>
    <row r="3" spans="1:6" ht="15.75">
      <c r="A3" s="9"/>
      <c r="B3" s="10"/>
      <c r="C3" s="6"/>
      <c r="D3" s="11"/>
      <c r="E3" s="11"/>
      <c r="F3" s="11"/>
    </row>
    <row r="4" spans="1:6" ht="15.75">
      <c r="A4" s="12" t="s">
        <v>0</v>
      </c>
      <c r="B4" s="13"/>
      <c r="C4" s="14">
        <v>19424.3</v>
      </c>
      <c r="D4" s="11"/>
      <c r="E4" s="11"/>
      <c r="F4" s="11"/>
    </row>
    <row r="5" spans="1:6" ht="15.75">
      <c r="A5" s="12" t="s">
        <v>1</v>
      </c>
      <c r="B5" s="13"/>
      <c r="C5" s="14"/>
      <c r="D5" s="11"/>
      <c r="E5" s="11"/>
      <c r="F5" s="11"/>
    </row>
    <row r="6" spans="1:6" ht="15.75">
      <c r="A6" s="12" t="s">
        <v>2</v>
      </c>
      <c r="B6" s="13"/>
      <c r="C6" s="14">
        <v>1678.41</v>
      </c>
      <c r="D6" s="11"/>
      <c r="E6" s="11"/>
      <c r="F6" s="11"/>
    </row>
    <row r="7" spans="1:6" ht="15.75">
      <c r="A7" s="12" t="s">
        <v>3</v>
      </c>
      <c r="B7" s="13"/>
      <c r="C7" s="14">
        <v>399.7</v>
      </c>
      <c r="D7" s="11"/>
      <c r="E7" s="11"/>
      <c r="F7" s="11"/>
    </row>
    <row r="8" spans="1:6" ht="15.75">
      <c r="A8" s="9"/>
      <c r="B8" s="10"/>
      <c r="C8" s="6"/>
      <c r="D8" s="11"/>
      <c r="E8" s="11"/>
      <c r="F8" s="11"/>
    </row>
    <row r="9" spans="1:6" ht="15.75">
      <c r="A9" s="57" t="s">
        <v>80</v>
      </c>
      <c r="B9" s="57"/>
      <c r="C9" s="57"/>
      <c r="D9" s="57"/>
      <c r="E9" s="57"/>
      <c r="F9" s="57"/>
    </row>
    <row r="10" spans="1:6" ht="15.75">
      <c r="A10" s="15"/>
      <c r="B10" s="15"/>
      <c r="C10" s="15"/>
      <c r="D10" s="15"/>
      <c r="E10" s="15"/>
      <c r="F10" s="15"/>
    </row>
    <row r="11" spans="1:6" ht="31.5">
      <c r="A11" s="16" t="s">
        <v>34</v>
      </c>
      <c r="B11" s="16" t="s">
        <v>29</v>
      </c>
      <c r="C11" s="17" t="s">
        <v>4</v>
      </c>
      <c r="D11" s="18" t="s">
        <v>35</v>
      </c>
      <c r="E11" s="18" t="s">
        <v>15</v>
      </c>
      <c r="F11" s="18" t="s">
        <v>30</v>
      </c>
    </row>
    <row r="12" spans="1:6" ht="18" customHeight="1">
      <c r="A12" s="19" t="s">
        <v>51</v>
      </c>
      <c r="B12" s="20" t="s">
        <v>31</v>
      </c>
      <c r="C12" s="21"/>
      <c r="D12" s="22"/>
      <c r="E12" s="22"/>
      <c r="F12" s="22"/>
    </row>
    <row r="13" spans="1:6" ht="18" customHeight="1">
      <c r="A13" s="34">
        <v>1</v>
      </c>
      <c r="B13" s="29" t="s">
        <v>22</v>
      </c>
      <c r="C13" s="36"/>
      <c r="D13" s="28"/>
      <c r="E13" s="28"/>
      <c r="F13" s="28"/>
    </row>
    <row r="14" spans="1:8" ht="18" customHeight="1">
      <c r="A14" s="23" t="s">
        <v>32</v>
      </c>
      <c r="B14" s="24" t="s">
        <v>22</v>
      </c>
      <c r="C14" s="25" t="s">
        <v>5</v>
      </c>
      <c r="D14" s="26">
        <v>23</v>
      </c>
      <c r="E14" s="26">
        <f>D14*19024.6</f>
        <v>437565.8</v>
      </c>
      <c r="F14" s="26">
        <f>E14*12</f>
        <v>5250789.6</v>
      </c>
      <c r="H14" s="7"/>
    </row>
    <row r="15" spans="1:6" ht="30" customHeight="1">
      <c r="A15" s="27" t="s">
        <v>33</v>
      </c>
      <c r="B15" s="24" t="s">
        <v>28</v>
      </c>
      <c r="C15" s="25" t="s">
        <v>5</v>
      </c>
      <c r="D15" s="26">
        <v>21.81</v>
      </c>
      <c r="E15" s="26">
        <f>D15*399.7</f>
        <v>8717.456999999999</v>
      </c>
      <c r="F15" s="26">
        <f>E15*12</f>
        <v>104609.48399999998</v>
      </c>
    </row>
    <row r="16" spans="1:6" ht="18" customHeight="1">
      <c r="A16" s="55" t="s">
        <v>53</v>
      </c>
      <c r="B16" s="29" t="s">
        <v>17</v>
      </c>
      <c r="C16" s="25" t="s">
        <v>5</v>
      </c>
      <c r="D16" s="26">
        <v>0.41</v>
      </c>
      <c r="E16" s="26">
        <v>8000</v>
      </c>
      <c r="F16" s="26">
        <f>E16*12</f>
        <v>96000</v>
      </c>
    </row>
    <row r="17" spans="1:6" ht="18" customHeight="1">
      <c r="A17" s="55" t="s">
        <v>63</v>
      </c>
      <c r="B17" s="29" t="s">
        <v>18</v>
      </c>
      <c r="C17" s="25" t="s">
        <v>5</v>
      </c>
      <c r="D17" s="26">
        <v>0.23</v>
      </c>
      <c r="E17" s="26">
        <v>4500</v>
      </c>
      <c r="F17" s="26">
        <f>E17*12</f>
        <v>54000</v>
      </c>
    </row>
    <row r="18" spans="1:6" ht="28.5" customHeight="1">
      <c r="A18" s="55" t="s">
        <v>64</v>
      </c>
      <c r="B18" s="29" t="s">
        <v>23</v>
      </c>
      <c r="C18" s="25" t="s">
        <v>5</v>
      </c>
      <c r="D18" s="26">
        <v>0.7</v>
      </c>
      <c r="E18" s="26">
        <f>D18*19424.3</f>
        <v>13597.009999999998</v>
      </c>
      <c r="F18" s="26">
        <f>E18*12</f>
        <v>163164.12</v>
      </c>
    </row>
    <row r="19" spans="1:6" ht="20.25" customHeight="1">
      <c r="A19" s="55" t="s">
        <v>65</v>
      </c>
      <c r="B19" s="29" t="s">
        <v>43</v>
      </c>
      <c r="C19" s="25" t="s">
        <v>72</v>
      </c>
      <c r="D19" s="26"/>
      <c r="E19" s="26"/>
      <c r="F19" s="26"/>
    </row>
    <row r="20" spans="1:6" ht="20.25" customHeight="1">
      <c r="A20" s="52" t="s">
        <v>66</v>
      </c>
      <c r="B20" s="24" t="s">
        <v>73</v>
      </c>
      <c r="C20" s="25" t="s">
        <v>5</v>
      </c>
      <c r="D20" s="26">
        <v>3.5</v>
      </c>
      <c r="E20" s="26">
        <f>D20*19424.3</f>
        <v>67985.05</v>
      </c>
      <c r="F20" s="26">
        <f>E20*12</f>
        <v>815820.6000000001</v>
      </c>
    </row>
    <row r="21" spans="1:6" ht="18" customHeight="1">
      <c r="A21" s="23" t="s">
        <v>67</v>
      </c>
      <c r="B21" s="24" t="s">
        <v>74</v>
      </c>
      <c r="C21" s="25" t="s">
        <v>6</v>
      </c>
      <c r="D21" s="26"/>
      <c r="E21" s="28">
        <v>26700</v>
      </c>
      <c r="F21" s="28">
        <f>E21*12</f>
        <v>320400</v>
      </c>
    </row>
    <row r="22" spans="1:6" ht="18" customHeight="1">
      <c r="A22" s="23"/>
      <c r="B22" s="29" t="s">
        <v>7</v>
      </c>
      <c r="C22" s="30"/>
      <c r="D22" s="31"/>
      <c r="E22" s="32">
        <f>SUM(E14:E21)</f>
        <v>567065.317</v>
      </c>
      <c r="F22" s="32">
        <f>SUM(F14:F21)</f>
        <v>6804783.804</v>
      </c>
    </row>
    <row r="23" spans="1:6" ht="18" customHeight="1">
      <c r="A23" s="19" t="s">
        <v>52</v>
      </c>
      <c r="B23" s="20" t="s">
        <v>36</v>
      </c>
      <c r="C23" s="21"/>
      <c r="D23" s="22"/>
      <c r="E23" s="22"/>
      <c r="F23" s="33"/>
    </row>
    <row r="24" spans="1:6" ht="18" customHeight="1">
      <c r="A24" s="34">
        <v>1</v>
      </c>
      <c r="B24" s="29" t="s">
        <v>22</v>
      </c>
      <c r="C24" s="36"/>
      <c r="D24" s="28"/>
      <c r="E24" s="28"/>
      <c r="F24" s="38"/>
    </row>
    <row r="25" spans="1:6" ht="28.5" customHeight="1">
      <c r="A25" s="54" t="s">
        <v>32</v>
      </c>
      <c r="B25" s="24" t="s">
        <v>24</v>
      </c>
      <c r="C25" s="25" t="s">
        <v>5</v>
      </c>
      <c r="D25" s="26">
        <v>3.49</v>
      </c>
      <c r="E25" s="26">
        <f>D25*19424.3</f>
        <v>67790.807</v>
      </c>
      <c r="F25" s="26">
        <f aca="true" t="shared" si="0" ref="F25:F38">E25*12</f>
        <v>813489.684</v>
      </c>
    </row>
    <row r="26" spans="1:6" ht="18" customHeight="1">
      <c r="A26" s="53" t="s">
        <v>33</v>
      </c>
      <c r="B26" s="24" t="s">
        <v>20</v>
      </c>
      <c r="C26" s="25" t="s">
        <v>5</v>
      </c>
      <c r="D26" s="26">
        <v>0.14</v>
      </c>
      <c r="E26" s="26">
        <f>D26*19424.3</f>
        <v>2719.402</v>
      </c>
      <c r="F26" s="26">
        <f t="shared" si="0"/>
        <v>32632.824</v>
      </c>
    </row>
    <row r="27" spans="1:6" ht="18" customHeight="1">
      <c r="A27" s="53" t="s">
        <v>48</v>
      </c>
      <c r="B27" s="24" t="s">
        <v>21</v>
      </c>
      <c r="C27" s="25" t="s">
        <v>5</v>
      </c>
      <c r="D27" s="26">
        <v>0.06</v>
      </c>
      <c r="E27" s="26">
        <f>D27*19424.3</f>
        <v>1165.4579999999999</v>
      </c>
      <c r="F27" s="26">
        <f t="shared" si="0"/>
        <v>13985.496</v>
      </c>
    </row>
    <row r="28" spans="1:6" ht="18" customHeight="1">
      <c r="A28" s="53" t="s">
        <v>49</v>
      </c>
      <c r="B28" s="24" t="s">
        <v>47</v>
      </c>
      <c r="C28" s="25" t="s">
        <v>5</v>
      </c>
      <c r="D28" s="26">
        <v>1.19</v>
      </c>
      <c r="E28" s="26">
        <f>D28*19024.6</f>
        <v>22639.273999999998</v>
      </c>
      <c r="F28" s="26">
        <f t="shared" si="0"/>
        <v>271671.28799999994</v>
      </c>
    </row>
    <row r="29" spans="1:6" ht="18" customHeight="1">
      <c r="A29" s="53" t="s">
        <v>50</v>
      </c>
      <c r="B29" s="24" t="s">
        <v>16</v>
      </c>
      <c r="C29" s="25" t="s">
        <v>5</v>
      </c>
      <c r="D29" s="26">
        <v>9.27</v>
      </c>
      <c r="E29" s="26">
        <f aca="true" t="shared" si="1" ref="E29:E38">D29*19424.3</f>
        <v>180063.261</v>
      </c>
      <c r="F29" s="26">
        <f t="shared" si="0"/>
        <v>2160759.132</v>
      </c>
    </row>
    <row r="30" spans="1:6" ht="18" customHeight="1">
      <c r="A30" s="53" t="s">
        <v>54</v>
      </c>
      <c r="B30" s="24" t="s">
        <v>19</v>
      </c>
      <c r="C30" s="25" t="s">
        <v>5</v>
      </c>
      <c r="D30" s="26">
        <v>0.19</v>
      </c>
      <c r="E30" s="26">
        <f t="shared" si="1"/>
        <v>3690.6169999999997</v>
      </c>
      <c r="F30" s="26">
        <f t="shared" si="0"/>
        <v>44287.403999999995</v>
      </c>
    </row>
    <row r="31" spans="1:6" ht="18" customHeight="1">
      <c r="A31" s="53" t="s">
        <v>55</v>
      </c>
      <c r="B31" s="24" t="s">
        <v>40</v>
      </c>
      <c r="C31" s="25" t="s">
        <v>5</v>
      </c>
      <c r="D31" s="26">
        <v>1.18</v>
      </c>
      <c r="E31" s="28">
        <f t="shared" si="1"/>
        <v>22920.674</v>
      </c>
      <c r="F31" s="26">
        <f t="shared" si="0"/>
        <v>275048.088</v>
      </c>
    </row>
    <row r="32" spans="1:6" ht="28.5" customHeight="1">
      <c r="A32" s="53" t="s">
        <v>56</v>
      </c>
      <c r="B32" s="24" t="s">
        <v>39</v>
      </c>
      <c r="C32" s="25" t="s">
        <v>5</v>
      </c>
      <c r="D32" s="26">
        <v>1.44</v>
      </c>
      <c r="E32" s="28">
        <f t="shared" si="1"/>
        <v>27970.992</v>
      </c>
      <c r="F32" s="26">
        <f t="shared" si="0"/>
        <v>335651.904</v>
      </c>
    </row>
    <row r="33" spans="1:6" ht="18" customHeight="1">
      <c r="A33" s="53" t="s">
        <v>57</v>
      </c>
      <c r="B33" s="24" t="s">
        <v>12</v>
      </c>
      <c r="C33" s="25" t="s">
        <v>5</v>
      </c>
      <c r="D33" s="26">
        <v>0.8</v>
      </c>
      <c r="E33" s="28">
        <f t="shared" si="1"/>
        <v>15539.44</v>
      </c>
      <c r="F33" s="26">
        <f t="shared" si="0"/>
        <v>186473.28</v>
      </c>
    </row>
    <row r="34" spans="1:6" ht="18" customHeight="1">
      <c r="A34" s="53" t="s">
        <v>58</v>
      </c>
      <c r="B34" s="24" t="s">
        <v>25</v>
      </c>
      <c r="C34" s="25" t="s">
        <v>5</v>
      </c>
      <c r="D34" s="26">
        <v>0.6</v>
      </c>
      <c r="E34" s="28">
        <f t="shared" si="1"/>
        <v>11654.58</v>
      </c>
      <c r="F34" s="26">
        <f t="shared" si="0"/>
        <v>139854.96</v>
      </c>
    </row>
    <row r="35" spans="1:6" ht="18" customHeight="1">
      <c r="A35" s="53" t="s">
        <v>59</v>
      </c>
      <c r="B35" s="24" t="s">
        <v>13</v>
      </c>
      <c r="C35" s="25" t="s">
        <v>5</v>
      </c>
      <c r="D35" s="26">
        <v>1.94</v>
      </c>
      <c r="E35" s="28">
        <f t="shared" si="1"/>
        <v>37683.142</v>
      </c>
      <c r="F35" s="26">
        <f t="shared" si="0"/>
        <v>452197.704</v>
      </c>
    </row>
    <row r="36" spans="1:6" ht="18" customHeight="1">
      <c r="A36" s="53" t="s">
        <v>60</v>
      </c>
      <c r="B36" s="24" t="s">
        <v>14</v>
      </c>
      <c r="C36" s="25" t="s">
        <v>5</v>
      </c>
      <c r="D36" s="26">
        <v>1.94</v>
      </c>
      <c r="E36" s="28">
        <f t="shared" si="1"/>
        <v>37683.142</v>
      </c>
      <c r="F36" s="26">
        <f t="shared" si="0"/>
        <v>452197.704</v>
      </c>
    </row>
    <row r="37" spans="1:6" ht="18" customHeight="1">
      <c r="A37" s="53" t="s">
        <v>61</v>
      </c>
      <c r="B37" s="24" t="s">
        <v>26</v>
      </c>
      <c r="C37" s="25" t="s">
        <v>5</v>
      </c>
      <c r="D37" s="26">
        <v>0.68</v>
      </c>
      <c r="E37" s="28">
        <f t="shared" si="1"/>
        <v>13208.524000000001</v>
      </c>
      <c r="F37" s="26">
        <f t="shared" si="0"/>
        <v>158502.288</v>
      </c>
    </row>
    <row r="38" spans="1:6" ht="18" customHeight="1">
      <c r="A38" s="53" t="s">
        <v>62</v>
      </c>
      <c r="B38" s="24" t="s">
        <v>27</v>
      </c>
      <c r="C38" s="25" t="s">
        <v>5</v>
      </c>
      <c r="D38" s="26">
        <v>0.08</v>
      </c>
      <c r="E38" s="28">
        <f t="shared" si="1"/>
        <v>1553.944</v>
      </c>
      <c r="F38" s="26">
        <f t="shared" si="0"/>
        <v>18647.328</v>
      </c>
    </row>
    <row r="39" spans="1:6" ht="18" customHeight="1">
      <c r="A39" s="55" t="s">
        <v>53</v>
      </c>
      <c r="B39" s="29" t="s">
        <v>17</v>
      </c>
      <c r="C39" s="25" t="s">
        <v>5</v>
      </c>
      <c r="D39" s="26">
        <v>0.41</v>
      </c>
      <c r="E39" s="26">
        <v>8000</v>
      </c>
      <c r="F39" s="26">
        <f>E39*12</f>
        <v>96000</v>
      </c>
    </row>
    <row r="40" spans="1:6" ht="18" customHeight="1">
      <c r="A40" s="55" t="s">
        <v>63</v>
      </c>
      <c r="B40" s="29" t="s">
        <v>18</v>
      </c>
      <c r="C40" s="25" t="s">
        <v>5</v>
      </c>
      <c r="D40" s="26">
        <v>0.23</v>
      </c>
      <c r="E40" s="26">
        <v>4500</v>
      </c>
      <c r="F40" s="26">
        <f>E40*12</f>
        <v>54000</v>
      </c>
    </row>
    <row r="41" spans="1:6" ht="28.5" customHeight="1">
      <c r="A41" s="55" t="s">
        <v>64</v>
      </c>
      <c r="B41" s="29" t="s">
        <v>23</v>
      </c>
      <c r="C41" s="25" t="s">
        <v>5</v>
      </c>
      <c r="D41" s="26">
        <v>0.7</v>
      </c>
      <c r="E41" s="26">
        <f>D41*19424.3</f>
        <v>13597.009999999998</v>
      </c>
      <c r="F41" s="26">
        <f>E41*12</f>
        <v>163164.12</v>
      </c>
    </row>
    <row r="42" spans="1:6" ht="18" customHeight="1">
      <c r="A42" s="55" t="s">
        <v>65</v>
      </c>
      <c r="B42" s="29" t="s">
        <v>43</v>
      </c>
      <c r="C42" s="25"/>
      <c r="D42" s="26"/>
      <c r="E42" s="26">
        <v>94685.05</v>
      </c>
      <c r="F42" s="26">
        <v>1136220.6</v>
      </c>
    </row>
    <row r="43" spans="1:9" ht="18" customHeight="1">
      <c r="A43" s="23"/>
      <c r="B43" s="29" t="s">
        <v>44</v>
      </c>
      <c r="C43" s="25"/>
      <c r="D43" s="28"/>
      <c r="E43" s="32">
        <f>SUM(E25:E42)</f>
        <v>567065.317</v>
      </c>
      <c r="F43" s="32">
        <f>SUM(F25:F42)</f>
        <v>6804783.804</v>
      </c>
      <c r="H43" s="8"/>
      <c r="I43" s="8"/>
    </row>
    <row r="44" spans="1:9" ht="18" customHeight="1">
      <c r="A44" s="56" t="s">
        <v>68</v>
      </c>
      <c r="B44" s="29" t="s">
        <v>45</v>
      </c>
      <c r="C44" s="25"/>
      <c r="D44" s="26"/>
      <c r="E44" s="37" t="s">
        <v>46</v>
      </c>
      <c r="F44" s="37" t="s">
        <v>46</v>
      </c>
      <c r="H44" s="8"/>
      <c r="I44" s="8"/>
    </row>
    <row r="45" spans="1:6" ht="18" customHeight="1">
      <c r="A45" s="19" t="s">
        <v>69</v>
      </c>
      <c r="B45" s="20" t="s">
        <v>37</v>
      </c>
      <c r="C45" s="39"/>
      <c r="D45" s="33"/>
      <c r="E45" s="33"/>
      <c r="F45" s="33"/>
    </row>
    <row r="46" spans="1:6" ht="28.5" customHeight="1">
      <c r="A46" s="34" t="s">
        <v>75</v>
      </c>
      <c r="B46" s="35" t="s">
        <v>79</v>
      </c>
      <c r="C46" s="36" t="s">
        <v>11</v>
      </c>
      <c r="D46" s="28" t="s">
        <v>9</v>
      </c>
      <c r="E46" s="38"/>
      <c r="F46" s="38"/>
    </row>
    <row r="47" spans="1:6" ht="28.5" customHeight="1">
      <c r="A47" s="34" t="s">
        <v>53</v>
      </c>
      <c r="B47" s="24" t="s">
        <v>76</v>
      </c>
      <c r="C47" s="25" t="s">
        <v>8</v>
      </c>
      <c r="D47" s="26" t="s">
        <v>9</v>
      </c>
      <c r="E47" s="38"/>
      <c r="F47" s="38"/>
    </row>
    <row r="48" spans="1:6" ht="28.5" customHeight="1">
      <c r="A48" s="34" t="s">
        <v>63</v>
      </c>
      <c r="B48" s="24" t="s">
        <v>77</v>
      </c>
      <c r="C48" s="25" t="s">
        <v>8</v>
      </c>
      <c r="D48" s="26" t="s">
        <v>9</v>
      </c>
      <c r="E48" s="38"/>
      <c r="F48" s="38"/>
    </row>
    <row r="49" spans="1:6" ht="28.5" customHeight="1">
      <c r="A49" s="34" t="s">
        <v>64</v>
      </c>
      <c r="B49" s="24" t="s">
        <v>78</v>
      </c>
      <c r="C49" s="25" t="s">
        <v>10</v>
      </c>
      <c r="D49" s="26" t="s">
        <v>9</v>
      </c>
      <c r="E49" s="38"/>
      <c r="F49" s="38"/>
    </row>
    <row r="50" spans="1:6" ht="18" customHeight="1">
      <c r="A50" s="34" t="s">
        <v>65</v>
      </c>
      <c r="B50" s="24" t="s">
        <v>70</v>
      </c>
      <c r="C50" s="25" t="s">
        <v>8</v>
      </c>
      <c r="D50" s="26" t="s">
        <v>9</v>
      </c>
      <c r="E50" s="38"/>
      <c r="F50" s="38"/>
    </row>
    <row r="51" spans="1:6" ht="18" customHeight="1">
      <c r="A51" s="34" t="s">
        <v>68</v>
      </c>
      <c r="B51" s="35" t="s">
        <v>71</v>
      </c>
      <c r="C51" s="36" t="s">
        <v>10</v>
      </c>
      <c r="D51" s="38" t="s">
        <v>9</v>
      </c>
      <c r="E51" s="38"/>
      <c r="F51" s="38"/>
    </row>
    <row r="52" spans="1:6" ht="25.5" customHeight="1">
      <c r="A52" s="40" t="s">
        <v>38</v>
      </c>
      <c r="B52" s="41"/>
      <c r="C52" s="42"/>
      <c r="D52" s="41"/>
      <c r="E52" s="13"/>
      <c r="F52" s="11"/>
    </row>
    <row r="53" spans="1:6" ht="15.75">
      <c r="A53" s="12"/>
      <c r="B53" s="13"/>
      <c r="C53" s="6"/>
      <c r="D53" s="11"/>
      <c r="E53" s="11"/>
      <c r="F53" s="11"/>
    </row>
    <row r="54" spans="1:6" ht="15.75">
      <c r="A54" s="43"/>
      <c r="B54" s="10"/>
      <c r="C54" s="6"/>
      <c r="D54" s="11"/>
      <c r="E54" s="11"/>
      <c r="F54" s="11"/>
    </row>
    <row r="59" spans="1:7" ht="12.75">
      <c r="A59" s="44"/>
      <c r="B59" s="45"/>
      <c r="C59" s="46"/>
      <c r="D59" s="47"/>
      <c r="E59" s="47"/>
      <c r="F59" s="47"/>
      <c r="G59" s="48"/>
    </row>
    <row r="60" spans="1:7" ht="12.75">
      <c r="A60" s="44"/>
      <c r="B60" s="45"/>
      <c r="C60" s="46"/>
      <c r="D60" s="47"/>
      <c r="E60" s="47"/>
      <c r="F60" s="47"/>
      <c r="G60" s="48"/>
    </row>
    <row r="61" spans="1:7" ht="12.75">
      <c r="A61" s="44"/>
      <c r="B61" s="45"/>
      <c r="C61" s="46"/>
      <c r="D61" s="47"/>
      <c r="E61" s="47"/>
      <c r="F61" s="47"/>
      <c r="G61" s="48"/>
    </row>
    <row r="62" spans="1:7" ht="12.75">
      <c r="A62" s="44"/>
      <c r="B62" s="45"/>
      <c r="C62" s="46"/>
      <c r="D62" s="47"/>
      <c r="E62" s="47"/>
      <c r="F62" s="47"/>
      <c r="G62" s="48"/>
    </row>
    <row r="63" spans="1:7" ht="12.75">
      <c r="A63" s="44"/>
      <c r="B63" s="45"/>
      <c r="C63" s="46"/>
      <c r="D63" s="47"/>
      <c r="E63" s="47"/>
      <c r="F63" s="47"/>
      <c r="G63" s="48"/>
    </row>
    <row r="64" spans="1:7" ht="12.75">
      <c r="A64" s="44"/>
      <c r="B64" s="45"/>
      <c r="C64" s="46"/>
      <c r="D64" s="47"/>
      <c r="E64" s="47"/>
      <c r="F64" s="47"/>
      <c r="G64" s="48"/>
    </row>
    <row r="65" spans="1:7" ht="12.75">
      <c r="A65" s="44"/>
      <c r="B65" s="45"/>
      <c r="C65" s="46"/>
      <c r="D65" s="47"/>
      <c r="E65" s="47"/>
      <c r="F65" s="47"/>
      <c r="G65" s="48"/>
    </row>
    <row r="66" spans="1:7" ht="12.75">
      <c r="A66" s="49"/>
      <c r="B66" s="45"/>
      <c r="C66" s="46"/>
      <c r="D66" s="47"/>
      <c r="E66" s="47"/>
      <c r="F66" s="47"/>
      <c r="G66" s="48"/>
    </row>
    <row r="67" spans="1:7" ht="12.75">
      <c r="A67" s="49"/>
      <c r="B67" s="50"/>
      <c r="C67" s="46"/>
      <c r="D67" s="47"/>
      <c r="E67" s="51"/>
      <c r="F67" s="47"/>
      <c r="G67" s="48"/>
    </row>
    <row r="68" spans="1:7" ht="12.75">
      <c r="A68" s="44"/>
      <c r="B68" s="45"/>
      <c r="C68" s="46"/>
      <c r="D68" s="47"/>
      <c r="E68" s="47"/>
      <c r="F68" s="47"/>
      <c r="G68" s="48"/>
    </row>
    <row r="69" spans="1:7" ht="12.75">
      <c r="A69" s="44"/>
      <c r="B69" s="45"/>
      <c r="C69" s="46"/>
      <c r="D69" s="47"/>
      <c r="E69" s="47"/>
      <c r="F69" s="47"/>
      <c r="G69" s="48"/>
    </row>
  </sheetData>
  <sheetProtection/>
  <mergeCells count="1">
    <mergeCell ref="A9:F9"/>
  </mergeCells>
  <printOptions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2014-04-04T09:35:56Z</cp:lastPrinted>
  <dcterms:created xsi:type="dcterms:W3CDTF">2013-04-01T16:13:55Z</dcterms:created>
  <dcterms:modified xsi:type="dcterms:W3CDTF">2014-04-08T05:14:22Z</dcterms:modified>
  <cp:category/>
  <cp:version/>
  <cp:contentType/>
  <cp:contentStatus/>
</cp:coreProperties>
</file>