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E65" i="4" l="1"/>
  <c r="D61" i="4"/>
  <c r="C61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D43" i="4"/>
  <c r="C43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D15" i="4"/>
  <c r="C15" i="4"/>
  <c r="E14" i="4"/>
  <c r="E13" i="4"/>
  <c r="E12" i="4"/>
  <c r="E11" i="4"/>
  <c r="E10" i="4"/>
  <c r="E9" i="4"/>
  <c r="E8" i="4"/>
  <c r="E7" i="4"/>
  <c r="E30" i="1"/>
  <c r="E31" i="1"/>
  <c r="E32" i="1"/>
  <c r="E33" i="1"/>
  <c r="E34" i="1"/>
  <c r="E35" i="1"/>
  <c r="E36" i="1"/>
  <c r="E37" i="1"/>
  <c r="E38" i="1"/>
  <c r="E39" i="1"/>
  <c r="E40" i="1"/>
  <c r="E24" i="1"/>
  <c r="D42" i="1"/>
  <c r="C42" i="1"/>
  <c r="C16" i="1"/>
  <c r="E20" i="1" l="1"/>
  <c r="E21" i="1"/>
  <c r="E22" i="1"/>
  <c r="E23" i="1"/>
  <c r="E25" i="1"/>
  <c r="E26" i="1"/>
  <c r="E27" i="1"/>
  <c r="E28" i="1"/>
  <c r="E29" i="1"/>
  <c r="E19" i="1"/>
  <c r="E8" i="1"/>
  <c r="E9" i="1"/>
  <c r="E10" i="1"/>
  <c r="E11" i="1"/>
  <c r="E12" i="1"/>
  <c r="E13" i="1"/>
  <c r="E7" i="1"/>
  <c r="D16" i="1"/>
  <c r="D44" i="1" l="1"/>
  <c r="E16" i="1"/>
</calcChain>
</file>

<file path=xl/sharedStrings.xml><?xml version="1.0" encoding="utf-8"?>
<sst xmlns="http://schemas.openxmlformats.org/spreadsheetml/2006/main" count="99" uniqueCount="61">
  <si>
    <t>Статьи</t>
  </si>
  <si>
    <t>План</t>
  </si>
  <si>
    <t>Факт</t>
  </si>
  <si>
    <t>Отклонение</t>
  </si>
  <si>
    <t>ДОХОДЫ:</t>
  </si>
  <si>
    <t xml:space="preserve">Содержание и ремонт общего имущества МКД </t>
  </si>
  <si>
    <t>Содержание и ремонт общего имущества МКД для ИП Бобыкин</t>
  </si>
  <si>
    <t>Техобслуживание домофона</t>
  </si>
  <si>
    <t>Техобслуживание системы видеонаблюдения</t>
  </si>
  <si>
    <t>Техобслуживание системы противопожарной сигнализации, пожаротушения и дымоудаления</t>
  </si>
  <si>
    <t>Сдача общего имущества в аренду</t>
  </si>
  <si>
    <t>ВСЕГО ДОХОДОВ:</t>
  </si>
  <si>
    <t>РАСХОДЫ</t>
  </si>
  <si>
    <t>Техобслуживание лифтов и лифтовая диспетчерская сигнализация и связь</t>
  </si>
  <si>
    <t xml:space="preserve">Техническое освидетельствование лифтов </t>
  </si>
  <si>
    <t>Страхование лифтов</t>
  </si>
  <si>
    <t>Вывоз ТБО (кроме ИП Бобыкин "Флагман")</t>
  </si>
  <si>
    <t>Заработная плата, начисления на ФОТ персонала ТСЖ</t>
  </si>
  <si>
    <t>Услуги паспортного стола</t>
  </si>
  <si>
    <t>Уборка МОП (подъезды, подвалы, тех.этаж и кровля)</t>
  </si>
  <si>
    <t xml:space="preserve">Уборка придомовой территории и содержание контейнерной площадки </t>
  </si>
  <si>
    <t>Юридическое обслуживание ТСЖ</t>
  </si>
  <si>
    <t>Услуги специалистов КИПиА, ЦТО, ИЭО</t>
  </si>
  <si>
    <t>Тех.обслуживание сантехнических систем</t>
  </si>
  <si>
    <t xml:space="preserve">Тех.обслуживание электротехнических систем </t>
  </si>
  <si>
    <t>Услуги круглосуточной аварийной службы</t>
  </si>
  <si>
    <t>Дератизация и дезинсекция МОП</t>
  </si>
  <si>
    <t>Резервный фонд</t>
  </si>
  <si>
    <t>Пени</t>
  </si>
  <si>
    <t>Ремонт редуктора (лифт)</t>
  </si>
  <si>
    <t>ИСПОЛНЕНИЕ СМЕТЫ ДОХОДОВ И РАСХОДОВ ТСЖ "ФУРМАНОВСКОЕ" за 2014г</t>
  </si>
  <si>
    <t>Расходные материалы. Канцтовары</t>
  </si>
  <si>
    <t>Уплата ТСЖ налога при УСН</t>
  </si>
  <si>
    <t>Услуги связи офиса ТСЖ (телефон, интернет, факс)</t>
  </si>
  <si>
    <t xml:space="preserve">Услуги банка расчетно-кассовое обслуживание </t>
  </si>
  <si>
    <t>ЦЕЛЕВЫЕ СБОРЫ (разовые, начисляются по мере производственной необходимости)</t>
  </si>
  <si>
    <t>Мероприятия (в т.ч материалы) по энергосбережению МКД</t>
  </si>
  <si>
    <t>Мероприятия по обеспечению пожарной безопасности ГО и ЧС</t>
  </si>
  <si>
    <t>Резервный фонд (непредвиденные расходы на ремонт общего имущества)</t>
  </si>
  <si>
    <t>Техническое освидетельствование лифтов</t>
  </si>
  <si>
    <t>Ремонт лифтов (резервный фонд на случаи вандализма)</t>
  </si>
  <si>
    <t xml:space="preserve">Уборка и вывоз снега с придомовой территории </t>
  </si>
  <si>
    <t>Содержание детского городка и благоустройство придомовой территории (ремонт МАФ, асфальтирование, уход за газонами, озеленение, ограждение площадки выгула домашних животных)</t>
  </si>
  <si>
    <t>Организация собрания собственников и членов ТСЖ</t>
  </si>
  <si>
    <t>Праздник ТСЖ (Новый год)</t>
  </si>
  <si>
    <t>Итого расходов по статье содержание общего имущества</t>
  </si>
  <si>
    <t>Взнос резервного фонда</t>
  </si>
  <si>
    <t>Итого целевой сбор:</t>
  </si>
  <si>
    <t>Уборка снега (начислено собственникам)</t>
  </si>
  <si>
    <t>Сбор на ремонт подъездов</t>
  </si>
  <si>
    <t>Расходные материалы, канцтовары</t>
  </si>
  <si>
    <t>Прочие сборы (целевые и резервный фонд)</t>
  </si>
  <si>
    <t>Финансовый результат</t>
  </si>
  <si>
    <t>Резервный фонд, целевой фонд</t>
  </si>
  <si>
    <t xml:space="preserve">Техническое освидетельствование лифтов, ремонт лифтов </t>
  </si>
  <si>
    <t xml:space="preserve">ИСПОЛНЕНИЕ СМЕТЫ ДОХОДОВ И РАСХОДОВ ТСЖ "ФУРМАНОВСКОЕ" за 2014г </t>
  </si>
  <si>
    <t>(8 месяцев действовала смета 2013г, 4 месяца действовала смета 2014г)</t>
  </si>
  <si>
    <t>Перерасход затрат в размере 108857.48 (Сто восемь тысяч восемьсот пятьдесят семь рублей 48 копеек)</t>
  </si>
  <si>
    <t>получился в результате замены оборудования видеонаблюдения и домофонов, модернизации автоматической системы</t>
  </si>
  <si>
    <t xml:space="preserve"> и грязезащитных ковриков в подъезды на 1 этажи.</t>
  </si>
  <si>
    <t xml:space="preserve">контроля доступа МКД, установка новых почтовых ящиков в 4-й подъезд, приобретения модульных покрытий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</si>
</sst>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3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0"/>
  <sheetViews>
    <sheetView tabSelected="1" topLeftCell="A37" workbookViewId="0">
      <selection activeCell="D50" sqref="D50"/>
    </sheetView>
  </sheetViews>
  <sheetFormatPr defaultRowHeight="15" x14ac:dyDescent="0.25"/>
  <cols>
    <col min="1" max="1" width="3.140625" customWidth="1"/>
    <col min="2" max="2" width="55.42578125" customWidth="1"/>
    <col min="3" max="3" width="17.5703125" customWidth="1"/>
    <col min="4" max="4" width="18.7109375" customWidth="1"/>
    <col min="5" max="5" width="15.42578125" customWidth="1"/>
    <col min="6" max="6" width="11.5703125" customWidth="1"/>
  </cols>
  <sheetData>
    <row r="2" spans="2:5" x14ac:dyDescent="0.25">
      <c r="B2" s="1" t="s">
        <v>55</v>
      </c>
    </row>
    <row r="3" spans="2:5" x14ac:dyDescent="0.25">
      <c r="B3" s="21" t="s">
        <v>56</v>
      </c>
    </row>
    <row r="4" spans="2:5" x14ac:dyDescent="0.25">
      <c r="B4" s="4" t="s">
        <v>0</v>
      </c>
      <c r="C4" s="4" t="s">
        <v>1</v>
      </c>
      <c r="D4" s="4" t="s">
        <v>2</v>
      </c>
      <c r="E4" s="4" t="s">
        <v>3</v>
      </c>
    </row>
    <row r="5" spans="2:5" x14ac:dyDescent="0.25">
      <c r="B5" s="2"/>
      <c r="C5" s="2"/>
      <c r="D5" s="2"/>
      <c r="E5" s="2"/>
    </row>
    <row r="6" spans="2:5" x14ac:dyDescent="0.25">
      <c r="B6" s="3" t="s">
        <v>4</v>
      </c>
      <c r="C6" s="2"/>
      <c r="D6" s="2"/>
      <c r="E6" s="2"/>
    </row>
    <row r="7" spans="2:5" x14ac:dyDescent="0.25">
      <c r="B7" s="2" t="s">
        <v>5</v>
      </c>
      <c r="C7" s="2">
        <v>5209979.08</v>
      </c>
      <c r="D7" s="2">
        <v>5208092.2300000004</v>
      </c>
      <c r="E7" s="2">
        <f>C7-D7</f>
        <v>1886.8499999996275</v>
      </c>
    </row>
    <row r="8" spans="2:5" ht="30" x14ac:dyDescent="0.25">
      <c r="B8" s="5" t="s">
        <v>6</v>
      </c>
      <c r="C8" s="2">
        <v>104225.76</v>
      </c>
      <c r="D8" s="2">
        <v>104225.76</v>
      </c>
      <c r="E8" s="2">
        <f t="shared" ref="E8:E13" si="0">C8-D8</f>
        <v>0</v>
      </c>
    </row>
    <row r="9" spans="2:5" x14ac:dyDescent="0.25">
      <c r="B9" s="3" t="s">
        <v>7</v>
      </c>
      <c r="C9" s="3">
        <v>32000</v>
      </c>
      <c r="D9" s="3">
        <v>31857.86</v>
      </c>
      <c r="E9" s="2">
        <f t="shared" si="0"/>
        <v>142.13999999999942</v>
      </c>
    </row>
    <row r="10" spans="2:5" x14ac:dyDescent="0.25">
      <c r="B10" s="3" t="s">
        <v>8</v>
      </c>
      <c r="C10" s="3">
        <v>18000</v>
      </c>
      <c r="D10" s="3">
        <v>17871.939999999999</v>
      </c>
      <c r="E10" s="2">
        <f t="shared" si="0"/>
        <v>128.06000000000131</v>
      </c>
    </row>
    <row r="11" spans="2:5" ht="30" x14ac:dyDescent="0.25">
      <c r="B11" s="6" t="s">
        <v>9</v>
      </c>
      <c r="C11" s="3">
        <v>54388.04</v>
      </c>
      <c r="D11" s="3">
        <v>54390</v>
      </c>
      <c r="E11" s="2">
        <f t="shared" si="0"/>
        <v>-1.9599999999991269</v>
      </c>
    </row>
    <row r="12" spans="2:5" x14ac:dyDescent="0.25">
      <c r="B12" s="2" t="s">
        <v>51</v>
      </c>
      <c r="C12" s="2">
        <v>717495.65</v>
      </c>
      <c r="D12" s="2">
        <v>776844.4</v>
      </c>
      <c r="E12" s="2">
        <f t="shared" si="0"/>
        <v>-59348.75</v>
      </c>
    </row>
    <row r="13" spans="2:5" x14ac:dyDescent="0.25">
      <c r="B13" s="2" t="s">
        <v>10</v>
      </c>
      <c r="C13" s="2">
        <v>320400</v>
      </c>
      <c r="D13" s="2">
        <v>337283.33</v>
      </c>
      <c r="E13" s="2">
        <f t="shared" si="0"/>
        <v>-16883.330000000016</v>
      </c>
    </row>
    <row r="14" spans="2:5" x14ac:dyDescent="0.25">
      <c r="B14" s="2"/>
      <c r="C14" s="2"/>
      <c r="D14" s="2"/>
      <c r="E14" s="2"/>
    </row>
    <row r="15" spans="2:5" x14ac:dyDescent="0.25">
      <c r="B15" s="2"/>
      <c r="C15" s="2"/>
      <c r="D15" s="2"/>
      <c r="E15" s="2"/>
    </row>
    <row r="16" spans="2:5" x14ac:dyDescent="0.25">
      <c r="B16" s="14" t="s">
        <v>11</v>
      </c>
      <c r="C16" s="14">
        <f>SUM(C7:C14)</f>
        <v>6456488.5300000003</v>
      </c>
      <c r="D16" s="14">
        <f>SUM(D7:D14)</f>
        <v>6530565.5200000014</v>
      </c>
      <c r="E16" s="14">
        <f>C16-D16</f>
        <v>-74076.990000001155</v>
      </c>
    </row>
    <row r="17" spans="2:5" x14ac:dyDescent="0.25">
      <c r="B17" s="2"/>
      <c r="C17" s="2"/>
      <c r="D17" s="2"/>
      <c r="E17" s="2"/>
    </row>
    <row r="18" spans="2:5" x14ac:dyDescent="0.25">
      <c r="B18" s="3" t="s">
        <v>12</v>
      </c>
      <c r="C18" s="2"/>
      <c r="D18" s="2"/>
      <c r="E18" s="2"/>
    </row>
    <row r="19" spans="2:5" ht="30" x14ac:dyDescent="0.25">
      <c r="B19" s="5" t="s">
        <v>13</v>
      </c>
      <c r="C19" s="11">
        <v>764117.06</v>
      </c>
      <c r="D19" s="2">
        <v>813405.6</v>
      </c>
      <c r="E19" s="2">
        <f>C19-D19</f>
        <v>-49288.539999999921</v>
      </c>
    </row>
    <row r="20" spans="2:5" x14ac:dyDescent="0.25">
      <c r="B20" s="2" t="s">
        <v>54</v>
      </c>
      <c r="C20" s="11">
        <v>10877.61</v>
      </c>
      <c r="D20" s="2">
        <v>31574</v>
      </c>
      <c r="E20" s="2">
        <f t="shared" ref="E20:E40" si="1">C20-D20</f>
        <v>-20696.39</v>
      </c>
    </row>
    <row r="21" spans="2:5" x14ac:dyDescent="0.25">
      <c r="B21" s="2" t="s">
        <v>15</v>
      </c>
      <c r="C21" s="11">
        <v>4661.8999999999996</v>
      </c>
      <c r="D21" s="2"/>
      <c r="E21" s="2">
        <f t="shared" si="1"/>
        <v>4661.8999999999996</v>
      </c>
    </row>
    <row r="22" spans="2:5" x14ac:dyDescent="0.25">
      <c r="B22" s="2" t="s">
        <v>16</v>
      </c>
      <c r="C22" s="11">
        <v>245625.73</v>
      </c>
      <c r="D22" s="2">
        <v>272345.77</v>
      </c>
      <c r="E22" s="2">
        <f t="shared" si="1"/>
        <v>-26720.040000000008</v>
      </c>
    </row>
    <row r="23" spans="2:5" x14ac:dyDescent="0.25">
      <c r="B23" s="2" t="s">
        <v>17</v>
      </c>
      <c r="C23" s="11">
        <v>2146534.88</v>
      </c>
      <c r="D23" s="2">
        <v>2093073.88</v>
      </c>
      <c r="E23" s="2">
        <f t="shared" si="1"/>
        <v>53461</v>
      </c>
    </row>
    <row r="24" spans="2:5" x14ac:dyDescent="0.25">
      <c r="B24" s="2" t="s">
        <v>21</v>
      </c>
      <c r="C24" s="11">
        <v>186590.48</v>
      </c>
      <c r="D24" s="2">
        <v>186590.48</v>
      </c>
      <c r="E24" s="2">
        <f t="shared" si="1"/>
        <v>0</v>
      </c>
    </row>
    <row r="25" spans="2:5" x14ac:dyDescent="0.25">
      <c r="B25" s="2" t="s">
        <v>18</v>
      </c>
      <c r="C25" s="11">
        <v>42762.46</v>
      </c>
      <c r="D25" s="2">
        <v>51969.3</v>
      </c>
      <c r="E25" s="2">
        <f t="shared" si="1"/>
        <v>-9206.8400000000038</v>
      </c>
    </row>
    <row r="26" spans="2:5" x14ac:dyDescent="0.25">
      <c r="B26" s="11" t="s">
        <v>19</v>
      </c>
      <c r="C26" s="11">
        <v>275682.69</v>
      </c>
      <c r="D26" s="11">
        <v>354264.26</v>
      </c>
      <c r="E26" s="11">
        <f t="shared" si="1"/>
        <v>-78581.570000000007</v>
      </c>
    </row>
    <row r="27" spans="2:5" ht="30" x14ac:dyDescent="0.25">
      <c r="B27" s="18" t="s">
        <v>20</v>
      </c>
      <c r="C27" s="11">
        <v>335883.96</v>
      </c>
      <c r="D27" s="11">
        <v>335883.96</v>
      </c>
      <c r="E27" s="11">
        <f t="shared" si="1"/>
        <v>0</v>
      </c>
    </row>
    <row r="28" spans="2:5" x14ac:dyDescent="0.25">
      <c r="B28" s="11" t="s">
        <v>22</v>
      </c>
      <c r="C28" s="11">
        <v>139942.88</v>
      </c>
      <c r="D28" s="11">
        <v>139942.88</v>
      </c>
      <c r="E28" s="11">
        <f t="shared" si="1"/>
        <v>0</v>
      </c>
    </row>
    <row r="29" spans="2:5" x14ac:dyDescent="0.25">
      <c r="B29" s="11" t="s">
        <v>23</v>
      </c>
      <c r="C29" s="11">
        <v>452481.84</v>
      </c>
      <c r="D29" s="11">
        <v>452481.84</v>
      </c>
      <c r="E29" s="11">
        <f t="shared" si="1"/>
        <v>0</v>
      </c>
    </row>
    <row r="30" spans="2:5" x14ac:dyDescent="0.25">
      <c r="B30" s="11" t="s">
        <v>24</v>
      </c>
      <c r="C30" s="11">
        <v>452481.84</v>
      </c>
      <c r="D30" s="11">
        <v>452481.84</v>
      </c>
      <c r="E30" s="11">
        <f t="shared" si="1"/>
        <v>0</v>
      </c>
    </row>
    <row r="31" spans="2:5" x14ac:dyDescent="0.25">
      <c r="B31" s="11" t="s">
        <v>25</v>
      </c>
      <c r="C31" s="11">
        <v>158601.85</v>
      </c>
      <c r="D31" s="11">
        <v>158601.85</v>
      </c>
      <c r="E31" s="11">
        <f t="shared" si="1"/>
        <v>0</v>
      </c>
    </row>
    <row r="32" spans="2:5" x14ac:dyDescent="0.25">
      <c r="B32" s="11" t="s">
        <v>26</v>
      </c>
      <c r="C32" s="11">
        <v>17415.77</v>
      </c>
      <c r="D32" s="11">
        <v>17415.77</v>
      </c>
      <c r="E32" s="11">
        <f t="shared" si="1"/>
        <v>0</v>
      </c>
    </row>
    <row r="33" spans="2:6" x14ac:dyDescent="0.25">
      <c r="B33" s="11" t="s">
        <v>50</v>
      </c>
      <c r="C33" s="2">
        <v>22120</v>
      </c>
      <c r="D33" s="2">
        <v>22120</v>
      </c>
      <c r="E33" s="2">
        <f t="shared" si="1"/>
        <v>0</v>
      </c>
    </row>
    <row r="34" spans="2:6" x14ac:dyDescent="0.25">
      <c r="B34" s="19" t="s">
        <v>7</v>
      </c>
      <c r="C34" s="19">
        <v>95936</v>
      </c>
      <c r="D34" s="19">
        <v>125904</v>
      </c>
      <c r="E34" s="2">
        <f t="shared" si="1"/>
        <v>-29968</v>
      </c>
    </row>
    <row r="35" spans="2:6" x14ac:dyDescent="0.25">
      <c r="B35" s="19" t="s">
        <v>8</v>
      </c>
      <c r="C35" s="19">
        <v>54000</v>
      </c>
      <c r="D35" s="19">
        <v>54000</v>
      </c>
      <c r="E35" s="2">
        <f t="shared" si="1"/>
        <v>0</v>
      </c>
    </row>
    <row r="36" spans="2:6" ht="30" x14ac:dyDescent="0.25">
      <c r="B36" s="20" t="s">
        <v>9</v>
      </c>
      <c r="C36" s="19">
        <v>162388.04</v>
      </c>
      <c r="D36" s="19">
        <v>162000</v>
      </c>
      <c r="E36" s="2">
        <f t="shared" si="1"/>
        <v>388.04000000000815</v>
      </c>
    </row>
    <row r="37" spans="2:6" x14ac:dyDescent="0.25">
      <c r="B37" s="19" t="s">
        <v>53</v>
      </c>
      <c r="C37" s="19">
        <v>824295.65</v>
      </c>
      <c r="D37" s="19">
        <v>846986.81</v>
      </c>
      <c r="E37" s="2">
        <f t="shared" si="1"/>
        <v>-22691.160000000033</v>
      </c>
    </row>
    <row r="38" spans="2:6" x14ac:dyDescent="0.25">
      <c r="B38" s="2" t="s">
        <v>32</v>
      </c>
      <c r="C38" s="2">
        <v>39178.959999999999</v>
      </c>
      <c r="D38" s="2">
        <v>18386</v>
      </c>
      <c r="E38" s="2">
        <f t="shared" si="1"/>
        <v>20792.96</v>
      </c>
    </row>
    <row r="39" spans="2:6" x14ac:dyDescent="0.25">
      <c r="B39" s="2" t="s">
        <v>33</v>
      </c>
      <c r="C39" s="2">
        <v>16094.96</v>
      </c>
      <c r="D39" s="2">
        <v>28373.759999999998</v>
      </c>
      <c r="E39" s="2">
        <f t="shared" si="1"/>
        <v>-12278.8</v>
      </c>
    </row>
    <row r="40" spans="2:6" x14ac:dyDescent="0.25">
      <c r="B40" s="2" t="s">
        <v>34</v>
      </c>
      <c r="C40" s="2">
        <v>8813.9699999999993</v>
      </c>
      <c r="D40" s="2">
        <v>21621</v>
      </c>
      <c r="E40" s="2">
        <f t="shared" si="1"/>
        <v>-12807.03</v>
      </c>
    </row>
    <row r="41" spans="2:6" x14ac:dyDescent="0.25">
      <c r="B41" s="2"/>
      <c r="C41" s="2"/>
      <c r="D41" s="2"/>
      <c r="E41" s="2"/>
    </row>
    <row r="42" spans="2:6" ht="30" x14ac:dyDescent="0.25">
      <c r="B42" s="15" t="s">
        <v>45</v>
      </c>
      <c r="C42" s="16">
        <f>SUM(C19:C41)</f>
        <v>6456488.5299999984</v>
      </c>
      <c r="D42" s="16">
        <f>SUM(D19:D41)</f>
        <v>6639422.9999999981</v>
      </c>
      <c r="E42" s="16"/>
    </row>
    <row r="43" spans="2:6" x14ac:dyDescent="0.25">
      <c r="B43" s="12"/>
      <c r="C43" s="12"/>
      <c r="D43" s="12"/>
      <c r="E43" s="12"/>
    </row>
    <row r="44" spans="2:6" x14ac:dyDescent="0.25">
      <c r="B44" s="17" t="s">
        <v>52</v>
      </c>
      <c r="C44" s="7"/>
      <c r="D44" s="7">
        <f>D16-D42</f>
        <v>-108857.47999999672</v>
      </c>
      <c r="E44" s="7"/>
    </row>
    <row r="45" spans="2:6" x14ac:dyDescent="0.25">
      <c r="B45" s="5"/>
      <c r="C45" s="2"/>
      <c r="D45" s="2"/>
      <c r="E45" s="2"/>
    </row>
    <row r="47" spans="2:6" x14ac:dyDescent="0.25">
      <c r="B47" s="22" t="s">
        <v>57</v>
      </c>
      <c r="C47" s="22"/>
      <c r="D47" s="22"/>
      <c r="E47" s="22"/>
      <c r="F47" s="22"/>
    </row>
    <row r="48" spans="2:6" x14ac:dyDescent="0.25">
      <c r="B48" s="22" t="s">
        <v>58</v>
      </c>
      <c r="C48" s="22"/>
      <c r="D48" s="22"/>
      <c r="E48" s="22"/>
      <c r="F48" s="22"/>
    </row>
    <row r="49" spans="2:6" x14ac:dyDescent="0.25">
      <c r="B49" s="22" t="s">
        <v>60</v>
      </c>
      <c r="C49" s="22"/>
      <c r="D49" s="22"/>
      <c r="E49" s="22"/>
      <c r="F49" s="22"/>
    </row>
    <row r="50" spans="2:6" x14ac:dyDescent="0.25">
      <c r="B50" s="23" t="s">
        <v>59</v>
      </c>
    </row>
  </sheetData>
  <pageMargins left="0.11811023622047245" right="0.11811023622047245" top="0.35433070866141736" bottom="0.35433070866141736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5"/>
  <sheetViews>
    <sheetView topLeftCell="A7" workbookViewId="0">
      <selection activeCell="C27" sqref="C27"/>
    </sheetView>
  </sheetViews>
  <sheetFormatPr defaultRowHeight="15" x14ac:dyDescent="0.25"/>
  <cols>
    <col min="1" max="1" width="3.140625" customWidth="1"/>
    <col min="2" max="2" width="54.42578125" customWidth="1"/>
    <col min="3" max="3" width="17.5703125" customWidth="1"/>
    <col min="4" max="4" width="18.7109375" customWidth="1"/>
    <col min="5" max="5" width="15.42578125" customWidth="1"/>
  </cols>
  <sheetData>
    <row r="2" spans="2:5" x14ac:dyDescent="0.25">
      <c r="B2" s="1" t="s">
        <v>30</v>
      </c>
    </row>
    <row r="4" spans="2:5" x14ac:dyDescent="0.25">
      <c r="B4" s="4" t="s">
        <v>0</v>
      </c>
      <c r="C4" s="4" t="s">
        <v>1</v>
      </c>
      <c r="D4" s="4" t="s">
        <v>2</v>
      </c>
      <c r="E4" s="4" t="s">
        <v>3</v>
      </c>
    </row>
    <row r="5" spans="2:5" x14ac:dyDescent="0.25">
      <c r="B5" s="2"/>
      <c r="C5" s="2"/>
      <c r="D5" s="2"/>
      <c r="E5" s="2"/>
    </row>
    <row r="6" spans="2:5" x14ac:dyDescent="0.25">
      <c r="B6" s="3" t="s">
        <v>4</v>
      </c>
      <c r="C6" s="2"/>
      <c r="D6" s="2"/>
      <c r="E6" s="2"/>
    </row>
    <row r="7" spans="2:5" x14ac:dyDescent="0.25">
      <c r="B7" s="2" t="s">
        <v>5</v>
      </c>
      <c r="C7" s="2">
        <v>5209979.08</v>
      </c>
      <c r="D7" s="2">
        <v>5206973.03</v>
      </c>
      <c r="E7" s="2">
        <f>C7-D7</f>
        <v>3006.0499999998137</v>
      </c>
    </row>
    <row r="8" spans="2:5" ht="30" x14ac:dyDescent="0.25">
      <c r="B8" s="5" t="s">
        <v>6</v>
      </c>
      <c r="C8" s="2">
        <v>104225.76</v>
      </c>
      <c r="D8" s="2">
        <v>105344.96000000001</v>
      </c>
      <c r="E8" s="2">
        <f t="shared" ref="E8:E14" si="0">C8-D8</f>
        <v>-1119.2000000000116</v>
      </c>
    </row>
    <row r="9" spans="2:5" x14ac:dyDescent="0.25">
      <c r="B9" s="3" t="s">
        <v>7</v>
      </c>
      <c r="C9" s="3">
        <v>32000</v>
      </c>
      <c r="D9" s="3">
        <v>31857.86</v>
      </c>
      <c r="E9" s="2">
        <f t="shared" si="0"/>
        <v>142.13999999999942</v>
      </c>
    </row>
    <row r="10" spans="2:5" x14ac:dyDescent="0.25">
      <c r="B10" s="3" t="s">
        <v>8</v>
      </c>
      <c r="C10" s="3">
        <v>18000</v>
      </c>
      <c r="D10" s="3">
        <v>17871.939999999999</v>
      </c>
      <c r="E10" s="2">
        <f t="shared" si="0"/>
        <v>128.06000000000131</v>
      </c>
    </row>
    <row r="11" spans="2:5" ht="30" x14ac:dyDescent="0.25">
      <c r="B11" s="6" t="s">
        <v>9</v>
      </c>
      <c r="C11" s="3">
        <v>54388.04</v>
      </c>
      <c r="D11" s="3">
        <v>54390</v>
      </c>
      <c r="E11" s="2">
        <f t="shared" si="0"/>
        <v>-1.9599999999991269</v>
      </c>
    </row>
    <row r="12" spans="2:5" x14ac:dyDescent="0.25">
      <c r="B12" s="2" t="s">
        <v>46</v>
      </c>
      <c r="C12" s="2">
        <v>271940.2</v>
      </c>
      <c r="D12" s="2">
        <v>271950</v>
      </c>
      <c r="E12" s="2">
        <f t="shared" si="0"/>
        <v>-9.7999999999883585</v>
      </c>
    </row>
    <row r="13" spans="2:5" x14ac:dyDescent="0.25">
      <c r="B13" s="2" t="s">
        <v>10</v>
      </c>
      <c r="C13" s="2">
        <v>320400</v>
      </c>
      <c r="D13" s="2">
        <v>337283.33</v>
      </c>
      <c r="E13" s="2">
        <f t="shared" si="0"/>
        <v>-16883.330000000016</v>
      </c>
    </row>
    <row r="14" spans="2:5" x14ac:dyDescent="0.25">
      <c r="B14" s="2" t="s">
        <v>28</v>
      </c>
      <c r="C14" s="2"/>
      <c r="D14" s="2">
        <v>59338.95</v>
      </c>
      <c r="E14" s="2">
        <f t="shared" si="0"/>
        <v>-59338.95</v>
      </c>
    </row>
    <row r="15" spans="2:5" x14ac:dyDescent="0.25">
      <c r="B15" s="14" t="s">
        <v>11</v>
      </c>
      <c r="C15" s="14">
        <f>SUM(C7:C14)</f>
        <v>6010933.0800000001</v>
      </c>
      <c r="D15" s="14">
        <f>SUM(D7:D14)</f>
        <v>6085010.0700000012</v>
      </c>
      <c r="E15" s="14"/>
    </row>
    <row r="16" spans="2:5" x14ac:dyDescent="0.25">
      <c r="B16" s="2"/>
      <c r="C16" s="2"/>
      <c r="D16" s="2"/>
      <c r="E16" s="2"/>
    </row>
    <row r="17" spans="2:5" x14ac:dyDescent="0.25">
      <c r="B17" s="3" t="s">
        <v>12</v>
      </c>
      <c r="C17" s="2"/>
      <c r="D17" s="2"/>
      <c r="E17" s="2"/>
    </row>
    <row r="18" spans="2:5" ht="30" x14ac:dyDescent="0.25">
      <c r="B18" s="5" t="s">
        <v>13</v>
      </c>
      <c r="C18" s="2">
        <v>764117.06</v>
      </c>
      <c r="D18" s="2">
        <v>813405.6</v>
      </c>
      <c r="E18" s="2">
        <f>C18-D18</f>
        <v>-49288.539999999921</v>
      </c>
    </row>
    <row r="19" spans="2:5" x14ac:dyDescent="0.25">
      <c r="B19" s="2" t="s">
        <v>14</v>
      </c>
      <c r="C19" s="2">
        <v>10877.61</v>
      </c>
      <c r="D19" s="2">
        <v>31574</v>
      </c>
      <c r="E19" s="2">
        <f t="shared" ref="E19:E41" si="1">C19-D19</f>
        <v>-20696.39</v>
      </c>
    </row>
    <row r="20" spans="2:5" x14ac:dyDescent="0.25">
      <c r="B20" s="2" t="s">
        <v>15</v>
      </c>
      <c r="C20" s="2">
        <v>4661.8999999999996</v>
      </c>
      <c r="D20" s="2"/>
      <c r="E20" s="2">
        <f t="shared" si="1"/>
        <v>4661.8999999999996</v>
      </c>
    </row>
    <row r="21" spans="2:5" x14ac:dyDescent="0.25">
      <c r="B21" s="2" t="s">
        <v>16</v>
      </c>
      <c r="C21" s="2">
        <v>245625.73</v>
      </c>
      <c r="D21" s="2">
        <v>272345.77</v>
      </c>
      <c r="E21" s="2">
        <f t="shared" si="1"/>
        <v>-26720.040000000008</v>
      </c>
    </row>
    <row r="22" spans="2:5" x14ac:dyDescent="0.25">
      <c r="B22" s="2" t="s">
        <v>17</v>
      </c>
      <c r="C22" s="2">
        <v>2146534.88</v>
      </c>
      <c r="D22" s="2">
        <v>1955260.46</v>
      </c>
      <c r="E22" s="2">
        <f t="shared" si="1"/>
        <v>191274.41999999993</v>
      </c>
    </row>
    <row r="23" spans="2:5" x14ac:dyDescent="0.25">
      <c r="B23" s="2" t="s">
        <v>21</v>
      </c>
      <c r="C23" s="2">
        <v>124432.72</v>
      </c>
      <c r="D23" s="2">
        <v>103000</v>
      </c>
      <c r="E23" s="2">
        <f t="shared" si="1"/>
        <v>21432.720000000001</v>
      </c>
    </row>
    <row r="24" spans="2:5" x14ac:dyDescent="0.25">
      <c r="B24" s="2" t="s">
        <v>18</v>
      </c>
      <c r="C24" s="2">
        <v>42762.46</v>
      </c>
      <c r="D24" s="2">
        <v>41575.440000000002</v>
      </c>
      <c r="E24" s="2">
        <f t="shared" si="1"/>
        <v>1187.0199999999968</v>
      </c>
    </row>
    <row r="25" spans="2:5" x14ac:dyDescent="0.25">
      <c r="B25" s="9" t="s">
        <v>19</v>
      </c>
      <c r="C25" s="2">
        <v>275682.69</v>
      </c>
      <c r="D25" s="2">
        <v>535630.4</v>
      </c>
      <c r="E25" s="2">
        <f t="shared" si="1"/>
        <v>-259947.71000000002</v>
      </c>
    </row>
    <row r="26" spans="2:5" ht="30" x14ac:dyDescent="0.25">
      <c r="B26" s="10" t="s">
        <v>20</v>
      </c>
      <c r="C26" s="2">
        <v>111883.96</v>
      </c>
      <c r="D26" s="2">
        <v>111883.96</v>
      </c>
      <c r="E26" s="2">
        <f t="shared" si="1"/>
        <v>0</v>
      </c>
    </row>
    <row r="27" spans="2:5" x14ac:dyDescent="0.25">
      <c r="B27" s="9" t="s">
        <v>21</v>
      </c>
      <c r="C27" s="2">
        <v>286157.76</v>
      </c>
      <c r="D27" s="2">
        <v>286157.76</v>
      </c>
      <c r="E27" s="2">
        <f t="shared" si="1"/>
        <v>0</v>
      </c>
    </row>
    <row r="28" spans="2:5" x14ac:dyDescent="0.25">
      <c r="B28" s="9" t="s">
        <v>22</v>
      </c>
      <c r="C28" s="2">
        <v>139942.88</v>
      </c>
      <c r="D28" s="2">
        <v>139942.88</v>
      </c>
      <c r="E28" s="2">
        <f t="shared" si="1"/>
        <v>0</v>
      </c>
    </row>
    <row r="29" spans="2:5" x14ac:dyDescent="0.25">
      <c r="B29" s="9" t="s">
        <v>23</v>
      </c>
      <c r="C29" s="2">
        <v>452481.84</v>
      </c>
      <c r="D29" s="2">
        <v>452481.84</v>
      </c>
      <c r="E29" s="2">
        <f t="shared" si="1"/>
        <v>0</v>
      </c>
    </row>
    <row r="30" spans="2:5" x14ac:dyDescent="0.25">
      <c r="B30" s="9" t="s">
        <v>24</v>
      </c>
      <c r="C30" s="2">
        <v>452481.84</v>
      </c>
      <c r="D30" s="2">
        <v>452481.84</v>
      </c>
      <c r="E30" s="2">
        <f t="shared" si="1"/>
        <v>0</v>
      </c>
    </row>
    <row r="31" spans="2:5" x14ac:dyDescent="0.25">
      <c r="B31" s="9" t="s">
        <v>25</v>
      </c>
      <c r="C31" s="2">
        <v>158601.85</v>
      </c>
      <c r="D31" s="2">
        <v>158601.85</v>
      </c>
      <c r="E31" s="2">
        <f t="shared" si="1"/>
        <v>0</v>
      </c>
    </row>
    <row r="32" spans="2:5" x14ac:dyDescent="0.25">
      <c r="B32" s="9" t="s">
        <v>26</v>
      </c>
      <c r="C32" s="2">
        <v>17415.77</v>
      </c>
      <c r="D32" s="2">
        <v>17415.77</v>
      </c>
      <c r="E32" s="2">
        <f t="shared" si="1"/>
        <v>0</v>
      </c>
    </row>
    <row r="33" spans="2:5" x14ac:dyDescent="0.25">
      <c r="B33" s="11" t="s">
        <v>31</v>
      </c>
      <c r="C33" s="2">
        <v>22120</v>
      </c>
      <c r="D33" s="2"/>
      <c r="E33" s="2">
        <f t="shared" si="1"/>
        <v>22120</v>
      </c>
    </row>
    <row r="34" spans="2:5" x14ac:dyDescent="0.25">
      <c r="B34" s="3" t="s">
        <v>7</v>
      </c>
      <c r="C34" s="3">
        <v>95936</v>
      </c>
      <c r="D34" s="3">
        <v>125904</v>
      </c>
      <c r="E34" s="2">
        <f t="shared" si="1"/>
        <v>-29968</v>
      </c>
    </row>
    <row r="35" spans="2:5" x14ac:dyDescent="0.25">
      <c r="B35" s="3" t="s">
        <v>8</v>
      </c>
      <c r="C35" s="3">
        <v>54000</v>
      </c>
      <c r="D35" s="3">
        <v>54000</v>
      </c>
      <c r="E35" s="2">
        <f t="shared" si="1"/>
        <v>0</v>
      </c>
    </row>
    <row r="36" spans="2:5" ht="30" x14ac:dyDescent="0.25">
      <c r="B36" s="6" t="s">
        <v>9</v>
      </c>
      <c r="C36" s="3">
        <v>162388.04</v>
      </c>
      <c r="D36" s="3">
        <v>162000</v>
      </c>
      <c r="E36" s="2">
        <f t="shared" si="1"/>
        <v>388.04000000000815</v>
      </c>
    </row>
    <row r="37" spans="2:5" x14ac:dyDescent="0.25">
      <c r="B37" s="3" t="s">
        <v>27</v>
      </c>
      <c r="C37" s="3">
        <v>378740.2</v>
      </c>
      <c r="D37" s="3">
        <v>701665.06</v>
      </c>
      <c r="E37" s="2">
        <f t="shared" si="1"/>
        <v>-322924.86000000004</v>
      </c>
    </row>
    <row r="38" spans="2:5" x14ac:dyDescent="0.25">
      <c r="B38" s="2" t="s">
        <v>29</v>
      </c>
      <c r="C38" s="2"/>
      <c r="D38" s="2">
        <v>12487.88</v>
      </c>
      <c r="E38" s="2">
        <f t="shared" si="1"/>
        <v>-12487.88</v>
      </c>
    </row>
    <row r="39" spans="2:5" x14ac:dyDescent="0.25">
      <c r="B39" s="2" t="s">
        <v>32</v>
      </c>
      <c r="C39" s="2">
        <v>39178.959999999999</v>
      </c>
      <c r="D39" s="2"/>
      <c r="E39" s="2">
        <f t="shared" si="1"/>
        <v>39178.959999999999</v>
      </c>
    </row>
    <row r="40" spans="2:5" x14ac:dyDescent="0.25">
      <c r="B40" s="2" t="s">
        <v>33</v>
      </c>
      <c r="C40" s="2">
        <v>16094.96</v>
      </c>
      <c r="D40" s="2">
        <v>28373.759999999998</v>
      </c>
      <c r="E40" s="2">
        <f t="shared" si="1"/>
        <v>-12278.8</v>
      </c>
    </row>
    <row r="41" spans="2:5" x14ac:dyDescent="0.25">
      <c r="B41" s="2" t="s">
        <v>34</v>
      </c>
      <c r="C41" s="2">
        <v>8813.9699999999993</v>
      </c>
      <c r="D41" s="2"/>
      <c r="E41" s="2">
        <f t="shared" si="1"/>
        <v>8813.9699999999993</v>
      </c>
    </row>
    <row r="42" spans="2:5" x14ac:dyDescent="0.25">
      <c r="B42" s="2"/>
      <c r="C42" s="2"/>
      <c r="D42" s="2"/>
      <c r="E42" s="2"/>
    </row>
    <row r="43" spans="2:5" ht="30" x14ac:dyDescent="0.25">
      <c r="B43" s="13" t="s">
        <v>45</v>
      </c>
      <c r="C43" s="12">
        <f>SUM(C18:C42)</f>
        <v>6010933.0799999982</v>
      </c>
      <c r="D43" s="12">
        <f>SUM(D18:D42)</f>
        <v>6456188.2699999986</v>
      </c>
      <c r="E43" s="12"/>
    </row>
    <row r="44" spans="2:5" x14ac:dyDescent="0.25">
      <c r="B44" s="12"/>
      <c r="C44" s="12"/>
      <c r="D44" s="12"/>
      <c r="E44" s="12"/>
    </row>
    <row r="45" spans="2:5" ht="30" x14ac:dyDescent="0.25">
      <c r="B45" s="6" t="s">
        <v>35</v>
      </c>
      <c r="C45" s="2">
        <v>433026.7</v>
      </c>
      <c r="D45" s="2">
        <v>61006.61</v>
      </c>
      <c r="E45" s="2"/>
    </row>
    <row r="46" spans="2:5" ht="30" x14ac:dyDescent="0.25">
      <c r="B46" s="5" t="s">
        <v>36</v>
      </c>
      <c r="C46" s="2">
        <v>33333.33</v>
      </c>
      <c r="D46" s="2"/>
      <c r="E46" s="2">
        <f>C46-D46</f>
        <v>33333.33</v>
      </c>
    </row>
    <row r="47" spans="2:5" ht="30" x14ac:dyDescent="0.25">
      <c r="B47" s="5" t="s">
        <v>37</v>
      </c>
      <c r="C47" s="2">
        <v>100000</v>
      </c>
      <c r="D47" s="2">
        <v>1000</v>
      </c>
      <c r="E47" s="2">
        <f t="shared" ref="E47:E58" si="2">C47-D47</f>
        <v>99000</v>
      </c>
    </row>
    <row r="48" spans="2:5" ht="30" x14ac:dyDescent="0.25">
      <c r="B48" s="5" t="s">
        <v>38</v>
      </c>
      <c r="C48" s="2">
        <v>66666.66</v>
      </c>
      <c r="D48" s="2"/>
      <c r="E48" s="2">
        <f t="shared" si="2"/>
        <v>66666.66</v>
      </c>
    </row>
    <row r="49" spans="2:5" x14ac:dyDescent="0.25">
      <c r="B49" s="2" t="s">
        <v>39</v>
      </c>
      <c r="C49" s="2">
        <v>20000</v>
      </c>
      <c r="D49" s="2"/>
      <c r="E49" s="2">
        <f t="shared" si="2"/>
        <v>20000</v>
      </c>
    </row>
    <row r="50" spans="2:5" x14ac:dyDescent="0.25">
      <c r="B50" s="2" t="s">
        <v>15</v>
      </c>
      <c r="C50" s="2">
        <v>4000</v>
      </c>
      <c r="D50" s="2"/>
      <c r="E50" s="2">
        <f t="shared" si="2"/>
        <v>4000</v>
      </c>
    </row>
    <row r="51" spans="2:5" x14ac:dyDescent="0.25">
      <c r="B51" s="2" t="s">
        <v>40</v>
      </c>
      <c r="C51" s="2">
        <v>20000</v>
      </c>
      <c r="D51" s="2">
        <v>13906.61</v>
      </c>
      <c r="E51" s="2">
        <f t="shared" si="2"/>
        <v>6093.3899999999994</v>
      </c>
    </row>
    <row r="52" spans="2:5" x14ac:dyDescent="0.25">
      <c r="B52" s="2" t="s">
        <v>41</v>
      </c>
      <c r="C52" s="2">
        <v>146666.66</v>
      </c>
      <c r="D52" s="2"/>
      <c r="E52" s="2">
        <f t="shared" si="2"/>
        <v>146666.66</v>
      </c>
    </row>
    <row r="53" spans="2:5" ht="60" x14ac:dyDescent="0.25">
      <c r="B53" s="5" t="s">
        <v>42</v>
      </c>
      <c r="C53" s="2">
        <v>100000</v>
      </c>
      <c r="D53" s="2"/>
      <c r="E53" s="2">
        <f t="shared" si="2"/>
        <v>100000</v>
      </c>
    </row>
    <row r="54" spans="2:5" x14ac:dyDescent="0.25">
      <c r="B54" s="2" t="s">
        <v>43</v>
      </c>
      <c r="C54" s="2">
        <v>13333.33</v>
      </c>
      <c r="D54" s="2"/>
      <c r="E54" s="2">
        <f t="shared" si="2"/>
        <v>13333.33</v>
      </c>
    </row>
    <row r="55" spans="2:5" x14ac:dyDescent="0.25">
      <c r="B55" s="2" t="s">
        <v>44</v>
      </c>
      <c r="C55" s="2">
        <v>20000</v>
      </c>
      <c r="D55" s="2">
        <v>23000</v>
      </c>
      <c r="E55" s="2">
        <f t="shared" si="2"/>
        <v>-3000</v>
      </c>
    </row>
    <row r="56" spans="2:5" x14ac:dyDescent="0.25">
      <c r="B56" s="2"/>
      <c r="C56" s="2"/>
      <c r="D56" s="2"/>
      <c r="E56" s="2">
        <f t="shared" si="2"/>
        <v>0</v>
      </c>
    </row>
    <row r="57" spans="2:5" x14ac:dyDescent="0.25">
      <c r="B57" s="2"/>
      <c r="C57" s="2"/>
      <c r="D57" s="2"/>
      <c r="E57" s="2">
        <f t="shared" si="2"/>
        <v>0</v>
      </c>
    </row>
    <row r="58" spans="2:5" x14ac:dyDescent="0.25">
      <c r="B58" s="2" t="s">
        <v>48</v>
      </c>
      <c r="C58" s="2">
        <v>12528.75</v>
      </c>
      <c r="D58" s="2">
        <v>23100</v>
      </c>
      <c r="E58" s="2">
        <f t="shared" si="2"/>
        <v>-10571.25</v>
      </c>
    </row>
    <row r="59" spans="2:5" x14ac:dyDescent="0.25">
      <c r="B59" s="2"/>
      <c r="C59" s="2"/>
      <c r="D59" s="2"/>
      <c r="E59" s="2"/>
    </row>
    <row r="60" spans="2:5" x14ac:dyDescent="0.25">
      <c r="B60" s="2"/>
      <c r="C60" s="2"/>
      <c r="D60" s="2"/>
      <c r="E60" s="2"/>
    </row>
    <row r="61" spans="2:5" x14ac:dyDescent="0.25">
      <c r="B61" s="7" t="s">
        <v>47</v>
      </c>
      <c r="C61" s="7">
        <f>SUM(C46:C60)</f>
        <v>536528.73</v>
      </c>
      <c r="D61" s="7">
        <f>SUM(D46:D60)</f>
        <v>61006.61</v>
      </c>
      <c r="E61" s="8"/>
    </row>
    <row r="62" spans="2:5" x14ac:dyDescent="0.25">
      <c r="B62" s="2"/>
      <c r="C62" s="2"/>
      <c r="D62" s="2"/>
      <c r="E62" s="2"/>
    </row>
    <row r="63" spans="2:5" x14ac:dyDescent="0.25">
      <c r="B63" s="2"/>
      <c r="C63" s="2"/>
      <c r="D63" s="2"/>
      <c r="E63" s="2"/>
    </row>
    <row r="64" spans="2:5" x14ac:dyDescent="0.25">
      <c r="B64" s="2"/>
      <c r="C64" s="2"/>
      <c r="D64" s="2"/>
      <c r="E64" s="2"/>
    </row>
    <row r="65" spans="2:5" x14ac:dyDescent="0.25">
      <c r="B65" s="2" t="s">
        <v>49</v>
      </c>
      <c r="C65" s="2">
        <v>968265</v>
      </c>
      <c r="D65" s="2">
        <v>3569602.66</v>
      </c>
      <c r="E65" s="2">
        <f>C65-D65</f>
        <v>-2601337.66</v>
      </c>
    </row>
  </sheetData>
  <pageMargins left="0.11811023622047245" right="0.11811023622047245" top="0.35433070866141736" bottom="0.35433070866141736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2015-04-08T07:22:37Z</dcterms:modified>
</cp:coreProperties>
</file>